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180"/>
  </bookViews>
  <sheets>
    <sheet name="Sheet2" sheetId="2" r:id="rId1"/>
    <sheet name="Sheet3" sheetId="3" r:id="rId2"/>
  </sheets>
  <definedNames>
    <definedName name="_xlnm.Print_Titles" localSheetId="0">Sheet2!$1:$4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<sst xmlns="http://schemas.openxmlformats.org/spreadsheetml/2006/main" count="129" uniqueCount="62">
  <si>
    <t>项目清单</t>
  </si>
  <si>
    <t>工程名称：南方医科大学中西医结合医院医疗区各楼栋楼层电源开关更换及电梯迫降功能新增项目</t>
  </si>
  <si>
    <t>序号</t>
  </si>
  <si>
    <t>内容</t>
  </si>
  <si>
    <t>品牌</t>
  </si>
  <si>
    <t>规格型号</t>
  </si>
  <si>
    <t>单位</t>
  </si>
  <si>
    <t>数量</t>
  </si>
  <si>
    <t>单价</t>
  </si>
  <si>
    <t>材料小计</t>
  </si>
  <si>
    <t>人数</t>
  </si>
  <si>
    <t>工种</t>
  </si>
  <si>
    <t>天数</t>
  </si>
  <si>
    <t>人工小计</t>
  </si>
  <si>
    <t>总合计(元）</t>
  </si>
  <si>
    <t>备注</t>
  </si>
  <si>
    <t>一</t>
  </si>
  <si>
    <t>更换楼层具有脱扣功能电源开关</t>
  </si>
  <si>
    <t>更换断路器</t>
  </si>
  <si>
    <t>供应商自主填报</t>
  </si>
  <si>
    <t>200A</t>
  </si>
  <si>
    <t>个</t>
  </si>
  <si>
    <t>电工</t>
  </si>
  <si>
    <t>160A</t>
  </si>
  <si>
    <t>125A</t>
  </si>
  <si>
    <t>100A</t>
  </si>
  <si>
    <t>80A</t>
  </si>
  <si>
    <t>63A</t>
  </si>
  <si>
    <t>C63</t>
  </si>
  <si>
    <t>C40</t>
  </si>
  <si>
    <t>C32</t>
  </si>
  <si>
    <t>控制模块</t>
  </si>
  <si>
    <t>泰和安/北大青鸟/营口山鹰</t>
  </si>
  <si>
    <t>开关面板</t>
  </si>
  <si>
    <t>订制</t>
  </si>
  <si>
    <t>块</t>
  </si>
  <si>
    <t xml:space="preserve">信号电线 </t>
  </si>
  <si>
    <t>ZR-RVS 2*1.5</t>
  </si>
  <si>
    <t>m</t>
  </si>
  <si>
    <t xml:space="preserve">电源线 </t>
  </si>
  <si>
    <t>NH-RVS 2*2.5</t>
  </si>
  <si>
    <t>镀锌线管</t>
  </si>
  <si>
    <t>SC20</t>
  </si>
  <si>
    <t>楼层切非编程调试</t>
  </si>
  <si>
    <t>栋</t>
  </si>
  <si>
    <t>厂家</t>
  </si>
  <si>
    <t>小计</t>
  </si>
  <si>
    <t>元</t>
  </si>
  <si>
    <t>二</t>
  </si>
  <si>
    <t>增加电梯迫降模块</t>
  </si>
  <si>
    <t xml:space="preserve">控制模块 </t>
  </si>
  <si>
    <t>电线 ZR-RVS 2*1.5</t>
  </si>
  <si>
    <t>电源线 NH-RVS 2*2.5</t>
  </si>
  <si>
    <t>电梯迫降编程调试</t>
  </si>
  <si>
    <t>樘</t>
  </si>
  <si>
    <t>合计</t>
  </si>
  <si>
    <t>管理费（合计*5%）</t>
  </si>
  <si>
    <t>税金【（合计+管理费）*9%】</t>
  </si>
  <si>
    <t>含税合计</t>
  </si>
  <si>
    <t>备注：1、本报价按楼层电源开关型号，具有脱扣功能电源开关进行报价,含开关拆、装，增加控制模块、管、线及切非自动切系统编程；</t>
  </si>
  <si>
    <t xml:space="preserve"> 2、增加电梯迫降功能报价含控制模块、管、线及编程调试。</t>
  </si>
  <si>
    <t xml:space="preserve"> 3、本报价不含电梯迫降需电梯公司或电梯维护单位配合提供迫降接线触点等配合费用。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</si>
</sst>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_);[Red]\(0.0\)"/>
    <numFmt numFmtId="178" formatCode="#,##0.00_);[Red]\(#,##0.00\)"/>
    <numFmt numFmtId="179" formatCode="0.00_ "/>
    <numFmt numFmtId="180" formatCode="0.00_);[Red]\(0.00\)"/>
    <numFmt numFmtId="181" formatCode="0.00;[Red]0.00"/>
    <numFmt numFmtId="182" formatCode="0_ ;[Red]\-0\ "/>
  </numFmts>
  <fonts count="35">
    <font>
      <sz val="12"/>
      <name val="宋体"/>
      <charset val="134"/>
    </font>
    <font>
      <b/>
      <sz val="22"/>
      <name val="宋体"/>
      <charset val="134"/>
    </font>
    <font>
      <sz val="12"/>
      <name val="仿宋_GB2312"/>
      <charset val="134"/>
    </font>
    <font>
      <sz val="23"/>
      <name val="方正大黑简体"/>
      <charset val="134"/>
    </font>
    <font>
      <sz val="22"/>
      <name val="方正大黑简体"/>
      <charset val="134"/>
    </font>
    <font>
      <b/>
      <sz val="11"/>
      <name val="宋体"/>
      <charset val="134"/>
    </font>
    <font>
      <b/>
      <u/>
      <sz val="22"/>
      <name val="黑体"/>
      <charset val="134"/>
    </font>
    <font>
      <sz val="11"/>
      <name val="宋体"/>
      <charset val="134"/>
    </font>
    <font>
      <sz val="12"/>
      <color indexed="8"/>
      <name val="宋体"/>
      <charset val="134"/>
    </font>
    <font>
      <sz val="10"/>
      <name val="宋体"/>
      <charset val="134"/>
    </font>
    <font>
      <sz val="12"/>
      <name val="黑体"/>
      <charset val="134"/>
    </font>
    <font>
      <sz val="12"/>
      <name val="宋体"/>
      <charset val="134"/>
      <scheme val="minor"/>
    </font>
    <font>
      <sz val="10"/>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0"/>
    </font>
  </fonts>
  <fills count="34">
    <fill>
      <patternFill patternType="none"/>
    </fill>
    <fill>
      <patternFill patternType="gray125"/>
    </fill>
    <fill>
      <patternFill patternType="solid">
        <fgColor theme="0" tint="-0.149967955565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4" fillId="0" borderId="0" applyFont="0" applyFill="0" applyBorder="0" applyAlignment="0" applyProtection="0">
      <alignment vertical="center"/>
    </xf>
    <xf numFmtId="176" fontId="0"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4" borderId="9" applyNumberFormat="0" applyAlignment="0" applyProtection="0">
      <alignment vertical="center"/>
    </xf>
    <xf numFmtId="0" fontId="24" fillId="5" borderId="10" applyNumberFormat="0" applyAlignment="0" applyProtection="0">
      <alignment vertical="center"/>
    </xf>
    <xf numFmtId="0" fontId="25" fillId="5" borderId="9" applyNumberFormat="0" applyAlignment="0" applyProtection="0">
      <alignment vertical="center"/>
    </xf>
    <xf numFmtId="0" fontId="26" fillId="6"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xf numFmtId="0" fontId="0" fillId="0" borderId="0"/>
    <xf numFmtId="0" fontId="14" fillId="0" borderId="0"/>
    <xf numFmtId="0" fontId="0" fillId="0" borderId="0"/>
  </cellStyleXfs>
  <cellXfs count="5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pplyFill="1" applyBorder="1" applyAlignment="1">
      <alignment vertical="center"/>
    </xf>
    <xf numFmtId="0" fontId="0" fillId="0" borderId="0" xfId="0" applyFill="1" applyBorder="1" applyAlignment="1">
      <alignment vertical="center"/>
    </xf>
    <xf numFmtId="49" fontId="0" fillId="0" borderId="0" xfId="0" applyNumberForma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5" fillId="0" borderId="2" xfId="0" applyFont="1" applyBorder="1" applyAlignment="1">
      <alignment horizontal="left" vertical="center" wrapText="1"/>
    </xf>
    <xf numFmtId="0" fontId="6" fillId="0" borderId="0" xfId="0" applyFont="1" applyAlignment="1">
      <alignment horizontal="center" vertical="center"/>
    </xf>
    <xf numFmtId="0" fontId="7" fillId="0" borderId="3" xfId="0" applyFont="1" applyBorder="1" applyAlignment="1">
      <alignment horizontal="center" vertical="center"/>
    </xf>
    <xf numFmtId="0" fontId="8" fillId="0" borderId="3" xfId="50" applyFont="1" applyBorder="1" applyAlignment="1">
      <alignment horizontal="center" vertical="center"/>
    </xf>
    <xf numFmtId="49" fontId="7" fillId="0" borderId="3" xfId="0" applyNumberFormat="1" applyFont="1" applyBorder="1" applyAlignment="1">
      <alignment horizontal="center" vertical="center"/>
    </xf>
    <xf numFmtId="177" fontId="8" fillId="0" borderId="3" xfId="50" applyNumberFormat="1" applyFont="1" applyBorder="1" applyAlignment="1">
      <alignment horizontal="center" vertical="center"/>
    </xf>
    <xf numFmtId="178" fontId="8" fillId="0" borderId="3" xfId="50" applyNumberFormat="1" applyFont="1" applyBorder="1" applyAlignment="1">
      <alignment horizontal="center" vertical="center"/>
    </xf>
    <xf numFmtId="0" fontId="7" fillId="0" borderId="3" xfId="0" applyFont="1" applyBorder="1" applyAlignment="1">
      <alignment horizontal="left" vertical="center"/>
    </xf>
    <xf numFmtId="0" fontId="0" fillId="0" borderId="0" xfId="0" applyAlignment="1">
      <alignment horizontal="left" vertical="center"/>
    </xf>
    <xf numFmtId="0" fontId="7" fillId="0" borderId="4" xfId="0" applyFont="1" applyBorder="1" applyAlignment="1">
      <alignment vertical="center"/>
    </xf>
    <xf numFmtId="0" fontId="7" fillId="0" borderId="3" xfId="0" applyFont="1" applyBorder="1">
      <alignment vertical="center"/>
    </xf>
    <xf numFmtId="0" fontId="0" fillId="0" borderId="3" xfId="0" applyBorder="1" applyAlignment="1">
      <alignment horizontal="center" vertical="center"/>
    </xf>
    <xf numFmtId="0" fontId="0" fillId="0" borderId="3" xfId="0" applyBorder="1" applyAlignment="1">
      <alignment horizontal="left" vertical="center"/>
    </xf>
    <xf numFmtId="179" fontId="7" fillId="0" borderId="3" xfId="0" applyNumberFormat="1" applyFont="1" applyBorder="1" applyAlignment="1">
      <alignment horizontal="right" vertical="center"/>
    </xf>
    <xf numFmtId="179" fontId="7" fillId="0" borderId="3" xfId="0" applyNumberFormat="1" applyFont="1" applyBorder="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0" fillId="0" borderId="3" xfId="0" applyBorder="1" applyAlignment="1">
      <alignment horizontal="left" vertical="center" wrapText="1"/>
    </xf>
    <xf numFmtId="0" fontId="10" fillId="0" borderId="3" xfId="0" applyFont="1" applyBorder="1">
      <alignment vertical="center"/>
    </xf>
    <xf numFmtId="0" fontId="7" fillId="0" borderId="3" xfId="49" applyFont="1" applyBorder="1" applyAlignment="1">
      <alignment vertical="center"/>
    </xf>
    <xf numFmtId="0" fontId="0" fillId="0" borderId="3" xfId="0" applyBorder="1">
      <alignment vertical="center"/>
    </xf>
    <xf numFmtId="0" fontId="7" fillId="0" borderId="3" xfId="49" applyFont="1" applyBorder="1" applyAlignment="1">
      <alignment horizontal="center" vertical="center"/>
    </xf>
    <xf numFmtId="180" fontId="7" fillId="0" borderId="3" xfId="0" applyNumberFormat="1" applyFont="1" applyFill="1" applyBorder="1" applyAlignment="1">
      <alignment horizontal="right" vertical="center"/>
    </xf>
    <xf numFmtId="181" fontId="7" fillId="0" borderId="3" xfId="0" applyNumberFormat="1" applyFont="1" applyFill="1" applyBorder="1" applyAlignment="1">
      <alignment horizontal="right" vertical="center"/>
    </xf>
    <xf numFmtId="0" fontId="7" fillId="0" borderId="3" xfId="0" applyFont="1" applyFill="1" applyBorder="1" applyAlignment="1">
      <alignment horizontal="center" vertical="center" wrapText="1"/>
    </xf>
    <xf numFmtId="0" fontId="11" fillId="0" borderId="3" xfId="51" applyFont="1" applyBorder="1" applyAlignment="1">
      <alignment horizontal="center" vertical="center"/>
    </xf>
    <xf numFmtId="182" fontId="8" fillId="0" borderId="3" xfId="50" applyNumberFormat="1" applyFont="1" applyBorder="1" applyAlignment="1">
      <alignment horizontal="center" vertical="center"/>
    </xf>
    <xf numFmtId="179" fontId="7" fillId="0" borderId="4" xfId="0" applyNumberFormat="1" applyFont="1" applyBorder="1" applyAlignment="1">
      <alignment horizontal="right" vertical="center"/>
    </xf>
    <xf numFmtId="0" fontId="12" fillId="0" borderId="3" xfId="51" applyFont="1" applyBorder="1" applyAlignment="1">
      <alignment horizontal="center" vertical="center" wrapText="1" shrinkToFit="1"/>
    </xf>
    <xf numFmtId="182" fontId="8" fillId="0" borderId="3" xfId="50" applyNumberFormat="1" applyFont="1" applyFill="1" applyBorder="1" applyAlignment="1">
      <alignment horizontal="center" vertical="center" wrapText="1" readingOrder="1"/>
    </xf>
    <xf numFmtId="0" fontId="13" fillId="0" borderId="3" xfId="51" applyFont="1" applyBorder="1" applyAlignment="1">
      <alignment horizontal="center" vertical="center"/>
    </xf>
    <xf numFmtId="0" fontId="13" fillId="0" borderId="3"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7" fillId="0" borderId="0" xfId="0" applyFont="1" applyAlignment="1">
      <alignment horizontal="left" vertical="center" wrapText="1"/>
    </xf>
    <xf numFmtId="182" fontId="8" fillId="2" borderId="5" xfId="50" applyNumberFormat="1" applyFont="1" applyFill="1" applyBorder="1" applyAlignment="1">
      <alignment horizontal="center" vertical="center" wrapText="1" readingOrder="1"/>
    </xf>
    <xf numFmtId="0" fontId="7" fillId="0" borderId="0" xfId="0" applyFont="1" applyAlignment="1">
      <alignment horizontal="center" vertical="center"/>
    </xf>
    <xf numFmtId="0" fontId="7" fillId="0" borderId="0" xfId="0" applyFont="1" applyBorder="1" applyAlignment="1">
      <alignment horizontal="left" vertical="center"/>
    </xf>
    <xf numFmtId="0" fontId="13" fillId="0" borderId="0" xfId="0" applyFont="1" applyBorder="1">
      <alignment vertical="center"/>
    </xf>
    <xf numFmtId="0" fontId="7" fillId="0" borderId="0" xfId="0" applyFont="1" applyAlignment="1">
      <alignment horizontal="left" vertical="center"/>
    </xf>
    <xf numFmtId="0" fontId="0" fillId="0" borderId="0" xfId="0" applyFont="1" applyAlignment="1">
      <alignment horizontal="center" vertical="center"/>
    </xf>
    <xf numFmtId="182" fontId="8" fillId="2" borderId="0" xfId="50" applyNumberFormat="1" applyFont="1" applyFill="1" applyBorder="1" applyAlignment="1">
      <alignment horizontal="center" vertical="center" wrapText="1" readingOrder="1"/>
    </xf>
    <xf numFmtId="31" fontId="0" fillId="0" borderId="0" xfId="0" applyNumberFormat="1" applyFont="1" applyAlignment="1">
      <alignment horizontal="center" vertical="center"/>
    </xf>
    <xf numFmtId="182" fontId="8" fillId="0" borderId="0" xfId="50" applyNumberFormat="1" applyFont="1" applyBorder="1" applyAlignment="1">
      <alignment horizontal="center" vertical="center" readingOrder="1"/>
    </xf>
    <xf numFmtId="182" fontId="0" fillId="0" borderId="0" xfId="52" applyNumberForma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2" xfId="50"/>
    <cellStyle name="常规 13" xfId="51"/>
    <cellStyle name="常规_Sheet1"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L43"/>
  <sheetViews>
    <sheetView tabSelected="1" zoomScale="70" zoomScaleNormal="70" workbookViewId="0">
      <selection activeCell="A3" sqref="A3:O3"/>
    </sheetView>
  </sheetViews>
  <sheetFormatPr defaultColWidth="9" defaultRowHeight="15.6"/>
  <cols>
    <col min="1" max="1" width="4.25" customWidth="1"/>
    <col min="2" max="2" width="20.875" customWidth="1"/>
    <col min="3" max="3" width="15.3" customWidth="1"/>
    <col min="4" max="4" width="17.5" customWidth="1"/>
    <col min="5" max="5" width="5.375" customWidth="1"/>
    <col min="6" max="6" width="5.875" style="5" customWidth="1"/>
    <col min="7" max="8" width="9.5" customWidth="1"/>
    <col min="9" max="9" width="6.375" customWidth="1"/>
    <col min="10" max="10" width="7.375" customWidth="1"/>
    <col min="11" max="11" width="9.625" customWidth="1"/>
    <col min="12" max="12" width="8.625" customWidth="1"/>
    <col min="13" max="13" width="9.375" customWidth="1"/>
    <col min="14" max="14" width="13.625" customWidth="1"/>
    <col min="15" max="15" width="16.375" customWidth="1"/>
  </cols>
  <sheetData>
    <row r="1" s="1" customFormat="1" ht="3" customHeight="1" spans="1:15">
      <c r="A1" s="6"/>
      <c r="B1" s="7"/>
      <c r="C1"/>
      <c r="D1"/>
      <c r="E1" s="7"/>
      <c r="F1" s="7"/>
      <c r="G1" s="7"/>
      <c r="H1" s="7"/>
      <c r="I1" s="7"/>
      <c r="J1" s="7"/>
      <c r="K1" s="7"/>
      <c r="L1" s="7"/>
      <c r="M1" s="7"/>
      <c r="N1" s="7"/>
      <c r="O1" s="7"/>
    </row>
    <row r="2" s="2" customFormat="1" ht="34" customHeight="1" spans="1:15">
      <c r="A2" s="8" t="s">
        <v>0</v>
      </c>
      <c r="B2" s="8"/>
      <c r="C2"/>
      <c r="D2"/>
      <c r="E2" s="8"/>
      <c r="F2" s="8"/>
      <c r="G2" s="8"/>
      <c r="H2" s="8"/>
      <c r="I2" s="8"/>
      <c r="J2" s="8"/>
      <c r="K2" s="8"/>
      <c r="L2" s="8"/>
      <c r="M2" s="8"/>
      <c r="N2" s="8"/>
      <c r="O2" s="8"/>
    </row>
    <row r="3" s="2" customFormat="1" ht="30" customHeight="1" spans="1:15">
      <c r="A3" s="9" t="s">
        <v>1</v>
      </c>
      <c r="B3" s="9"/>
      <c r="C3" s="10"/>
      <c r="D3" s="10"/>
      <c r="E3" s="9"/>
      <c r="F3" s="9"/>
      <c r="G3" s="9"/>
      <c r="H3" s="9"/>
      <c r="I3" s="9"/>
      <c r="J3" s="9"/>
      <c r="K3" s="9"/>
      <c r="L3" s="9"/>
      <c r="M3" s="9"/>
      <c r="N3" s="9"/>
      <c r="O3" s="9"/>
    </row>
    <row r="4" s="2" customFormat="1" ht="22" customHeight="1" spans="1:15">
      <c r="A4" s="11" t="s">
        <v>2</v>
      </c>
      <c r="B4" s="11" t="s">
        <v>3</v>
      </c>
      <c r="C4" s="12" t="s">
        <v>4</v>
      </c>
      <c r="D4" s="12" t="s">
        <v>5</v>
      </c>
      <c r="E4" s="11" t="s">
        <v>6</v>
      </c>
      <c r="F4" s="13" t="s">
        <v>7</v>
      </c>
      <c r="G4" s="11" t="s">
        <v>8</v>
      </c>
      <c r="H4" s="11" t="s">
        <v>9</v>
      </c>
      <c r="I4" s="14" t="s">
        <v>10</v>
      </c>
      <c r="J4" s="14" t="s">
        <v>11</v>
      </c>
      <c r="K4" s="15" t="s">
        <v>8</v>
      </c>
      <c r="L4" s="14" t="s">
        <v>12</v>
      </c>
      <c r="M4" s="14" t="s">
        <v>13</v>
      </c>
      <c r="N4" s="11" t="s">
        <v>14</v>
      </c>
      <c r="O4" s="11" t="s">
        <v>15</v>
      </c>
    </row>
    <row r="5" s="2" customFormat="1" ht="22" customHeight="1" spans="1:15">
      <c r="A5" s="11" t="s">
        <v>16</v>
      </c>
      <c r="B5" s="16" t="s">
        <v>17</v>
      </c>
      <c r="C5" s="17"/>
      <c r="D5" s="17"/>
      <c r="E5" s="16"/>
      <c r="F5" s="16"/>
      <c r="G5" s="16"/>
      <c r="H5" s="18"/>
      <c r="I5" s="18"/>
      <c r="J5" s="18"/>
      <c r="K5" s="18"/>
      <c r="L5" s="18"/>
      <c r="M5" s="18"/>
      <c r="N5" s="18"/>
      <c r="O5" s="11"/>
    </row>
    <row r="6" s="2" customFormat="1" ht="22" customHeight="1" spans="1:15">
      <c r="A6" s="11">
        <v>1</v>
      </c>
      <c r="B6" s="19" t="s">
        <v>18</v>
      </c>
      <c r="C6" s="20" t="s">
        <v>19</v>
      </c>
      <c r="D6" s="21" t="s">
        <v>20</v>
      </c>
      <c r="E6" s="11" t="s">
        <v>21</v>
      </c>
      <c r="F6" s="11">
        <v>2</v>
      </c>
      <c r="G6" s="22"/>
      <c r="H6" s="22">
        <f t="shared" ref="H6:H16" si="0">G6*F6</f>
        <v>0</v>
      </c>
      <c r="I6" s="22"/>
      <c r="J6" s="23" t="s">
        <v>22</v>
      </c>
      <c r="K6" s="22"/>
      <c r="L6" s="22">
        <v>0.5</v>
      </c>
      <c r="M6" s="22">
        <f t="shared" ref="M6:M14" si="1">L6*K6*I6</f>
        <v>0</v>
      </c>
      <c r="N6" s="22">
        <f t="shared" ref="N6:N14" si="2">M6+H6</f>
        <v>0</v>
      </c>
      <c r="O6" s="24"/>
    </row>
    <row r="7" s="2" customFormat="1" ht="22" customHeight="1" spans="1:15">
      <c r="A7" s="11">
        <v>2</v>
      </c>
      <c r="B7" s="19" t="s">
        <v>18</v>
      </c>
      <c r="C7" s="20" t="s">
        <v>19</v>
      </c>
      <c r="D7" s="21" t="s">
        <v>23</v>
      </c>
      <c r="E7" s="11" t="s">
        <v>21</v>
      </c>
      <c r="F7" s="11">
        <v>8</v>
      </c>
      <c r="G7" s="22"/>
      <c r="H7" s="22">
        <f t="shared" si="0"/>
        <v>0</v>
      </c>
      <c r="I7" s="22"/>
      <c r="J7" s="23" t="s">
        <v>22</v>
      </c>
      <c r="K7" s="22"/>
      <c r="L7" s="22">
        <v>2.5</v>
      </c>
      <c r="M7" s="22">
        <f t="shared" si="1"/>
        <v>0</v>
      </c>
      <c r="N7" s="22">
        <f t="shared" si="2"/>
        <v>0</v>
      </c>
      <c r="O7" s="24"/>
    </row>
    <row r="8" s="2" customFormat="1" ht="32" customHeight="1" spans="1:15">
      <c r="A8" s="11">
        <v>3</v>
      </c>
      <c r="B8" s="19" t="s">
        <v>18</v>
      </c>
      <c r="C8" s="20" t="s">
        <v>19</v>
      </c>
      <c r="D8" s="21" t="s">
        <v>24</v>
      </c>
      <c r="E8" s="11" t="s">
        <v>21</v>
      </c>
      <c r="F8" s="11">
        <v>9</v>
      </c>
      <c r="G8" s="22"/>
      <c r="H8" s="22">
        <f t="shared" si="0"/>
        <v>0</v>
      </c>
      <c r="I8" s="22"/>
      <c r="J8" s="23" t="s">
        <v>22</v>
      </c>
      <c r="K8" s="22"/>
      <c r="L8" s="22">
        <v>3</v>
      </c>
      <c r="M8" s="22">
        <f t="shared" si="1"/>
        <v>0</v>
      </c>
      <c r="N8" s="22">
        <f t="shared" si="2"/>
        <v>0</v>
      </c>
      <c r="O8" s="25"/>
    </row>
    <row r="9" s="2" customFormat="1" ht="30" customHeight="1" spans="1:15">
      <c r="A9" s="11">
        <v>4</v>
      </c>
      <c r="B9" s="19" t="s">
        <v>18</v>
      </c>
      <c r="C9" s="20" t="s">
        <v>19</v>
      </c>
      <c r="D9" s="21" t="s">
        <v>25</v>
      </c>
      <c r="E9" s="11" t="s">
        <v>21</v>
      </c>
      <c r="F9" s="11">
        <v>14</v>
      </c>
      <c r="G9" s="22"/>
      <c r="H9" s="22">
        <f t="shared" si="0"/>
        <v>0</v>
      </c>
      <c r="I9" s="22"/>
      <c r="J9" s="23" t="s">
        <v>22</v>
      </c>
      <c r="K9" s="22"/>
      <c r="L9" s="22">
        <v>5</v>
      </c>
      <c r="M9" s="22">
        <f t="shared" si="1"/>
        <v>0</v>
      </c>
      <c r="N9" s="22">
        <f t="shared" si="2"/>
        <v>0</v>
      </c>
      <c r="O9" s="25"/>
    </row>
    <row r="10" s="2" customFormat="1" ht="27" customHeight="1" spans="1:15">
      <c r="A10" s="11">
        <v>5</v>
      </c>
      <c r="B10" s="19" t="s">
        <v>18</v>
      </c>
      <c r="C10" s="20" t="s">
        <v>19</v>
      </c>
      <c r="D10" s="21" t="s">
        <v>26</v>
      </c>
      <c r="E10" s="11" t="s">
        <v>21</v>
      </c>
      <c r="F10" s="11">
        <v>6</v>
      </c>
      <c r="G10" s="22"/>
      <c r="H10" s="22">
        <f t="shared" si="0"/>
        <v>0</v>
      </c>
      <c r="I10" s="22"/>
      <c r="J10" s="23" t="s">
        <v>22</v>
      </c>
      <c r="K10" s="22"/>
      <c r="L10" s="22">
        <v>2</v>
      </c>
      <c r="M10" s="22">
        <f t="shared" si="1"/>
        <v>0</v>
      </c>
      <c r="N10" s="22">
        <f t="shared" si="2"/>
        <v>0</v>
      </c>
      <c r="O10" s="25"/>
    </row>
    <row r="11" s="2" customFormat="1" ht="22" customHeight="1" spans="1:15">
      <c r="A11" s="11">
        <v>6</v>
      </c>
      <c r="B11" s="19" t="s">
        <v>18</v>
      </c>
      <c r="C11" s="20" t="s">
        <v>19</v>
      </c>
      <c r="D11" s="21" t="s">
        <v>27</v>
      </c>
      <c r="E11" s="11" t="s">
        <v>21</v>
      </c>
      <c r="F11" s="11">
        <v>1</v>
      </c>
      <c r="G11" s="22"/>
      <c r="H11" s="22">
        <f t="shared" si="0"/>
        <v>0</v>
      </c>
      <c r="I11" s="22"/>
      <c r="J11" s="23" t="s">
        <v>22</v>
      </c>
      <c r="K11" s="22"/>
      <c r="L11" s="22">
        <v>0.3</v>
      </c>
      <c r="M11" s="22">
        <f t="shared" si="1"/>
        <v>0</v>
      </c>
      <c r="N11" s="22">
        <f t="shared" si="2"/>
        <v>0</v>
      </c>
      <c r="O11" s="24"/>
    </row>
    <row r="12" s="2" customFormat="1" ht="22" customHeight="1" spans="1:15">
      <c r="A12" s="11">
        <v>7</v>
      </c>
      <c r="B12" s="19" t="s">
        <v>18</v>
      </c>
      <c r="C12" s="20" t="s">
        <v>19</v>
      </c>
      <c r="D12" s="21" t="s">
        <v>28</v>
      </c>
      <c r="E12" s="11" t="s">
        <v>21</v>
      </c>
      <c r="F12" s="11">
        <v>2</v>
      </c>
      <c r="G12" s="22"/>
      <c r="H12" s="22">
        <f t="shared" si="0"/>
        <v>0</v>
      </c>
      <c r="I12" s="22"/>
      <c r="J12" s="23" t="s">
        <v>22</v>
      </c>
      <c r="K12" s="22"/>
      <c r="L12" s="22">
        <v>0.5</v>
      </c>
      <c r="M12" s="22">
        <f t="shared" si="1"/>
        <v>0</v>
      </c>
      <c r="N12" s="22">
        <f t="shared" si="2"/>
        <v>0</v>
      </c>
      <c r="O12" s="24"/>
    </row>
    <row r="13" s="2" customFormat="1" ht="22" customHeight="1" spans="1:15">
      <c r="A13" s="11">
        <v>8</v>
      </c>
      <c r="B13" s="19" t="s">
        <v>18</v>
      </c>
      <c r="C13" s="20" t="s">
        <v>19</v>
      </c>
      <c r="D13" s="21" t="s">
        <v>29</v>
      </c>
      <c r="E13" s="11" t="s">
        <v>21</v>
      </c>
      <c r="F13" s="11">
        <v>1</v>
      </c>
      <c r="G13" s="22"/>
      <c r="H13" s="22">
        <f t="shared" si="0"/>
        <v>0</v>
      </c>
      <c r="I13" s="22"/>
      <c r="J13" s="23" t="s">
        <v>22</v>
      </c>
      <c r="K13" s="22"/>
      <c r="L13" s="22">
        <v>0.3</v>
      </c>
      <c r="M13" s="22">
        <f t="shared" si="1"/>
        <v>0</v>
      </c>
      <c r="N13" s="22">
        <f t="shared" si="2"/>
        <v>0</v>
      </c>
      <c r="O13" s="24"/>
    </row>
    <row r="14" s="2" customFormat="1" ht="22" customHeight="1" spans="1:15">
      <c r="A14" s="11">
        <v>9</v>
      </c>
      <c r="B14" s="19" t="s">
        <v>18</v>
      </c>
      <c r="C14" s="20" t="s">
        <v>19</v>
      </c>
      <c r="D14" s="21" t="s">
        <v>30</v>
      </c>
      <c r="E14" s="11" t="s">
        <v>21</v>
      </c>
      <c r="F14" s="11">
        <v>1</v>
      </c>
      <c r="G14" s="22"/>
      <c r="H14" s="22">
        <f t="shared" si="0"/>
        <v>0</v>
      </c>
      <c r="I14" s="22"/>
      <c r="J14" s="23" t="s">
        <v>22</v>
      </c>
      <c r="K14" s="22"/>
      <c r="L14" s="22">
        <v>0.3</v>
      </c>
      <c r="M14" s="22">
        <f t="shared" si="1"/>
        <v>0</v>
      </c>
      <c r="N14" s="22">
        <f t="shared" si="2"/>
        <v>0</v>
      </c>
      <c r="O14" s="24"/>
    </row>
    <row r="15" s="2" customFormat="1" ht="53" customHeight="1" spans="1:15">
      <c r="A15" s="11">
        <v>10</v>
      </c>
      <c r="B15" s="19" t="s">
        <v>31</v>
      </c>
      <c r="C15" s="26" t="s">
        <v>32</v>
      </c>
      <c r="D15" s="21"/>
      <c r="E15" s="11" t="s">
        <v>21</v>
      </c>
      <c r="F15" s="11">
        <v>44</v>
      </c>
      <c r="G15" s="22"/>
      <c r="H15" s="22">
        <f t="shared" si="0"/>
        <v>0</v>
      </c>
      <c r="I15" s="22"/>
      <c r="J15" s="23" t="s">
        <v>22</v>
      </c>
      <c r="K15" s="22"/>
      <c r="L15" s="22">
        <v>4</v>
      </c>
      <c r="M15" s="22">
        <f t="shared" ref="M15:M20" si="3">L15*K15*I15</f>
        <v>0</v>
      </c>
      <c r="N15" s="22">
        <f t="shared" ref="N15:N20" si="4">M15+H15</f>
        <v>0</v>
      </c>
      <c r="O15" s="24"/>
    </row>
    <row r="16" s="2" customFormat="1" ht="22" customHeight="1" spans="1:15">
      <c r="A16" s="11">
        <v>11</v>
      </c>
      <c r="B16" s="19" t="s">
        <v>33</v>
      </c>
      <c r="C16" s="27" t="s">
        <v>34</v>
      </c>
      <c r="D16" s="27"/>
      <c r="E16" s="11" t="s">
        <v>35</v>
      </c>
      <c r="F16" s="11">
        <v>44</v>
      </c>
      <c r="G16" s="22"/>
      <c r="H16" s="22">
        <f t="shared" si="0"/>
        <v>0</v>
      </c>
      <c r="I16" s="22"/>
      <c r="J16" s="23" t="s">
        <v>22</v>
      </c>
      <c r="K16" s="22"/>
      <c r="L16" s="22">
        <v>4</v>
      </c>
      <c r="M16" s="22">
        <f t="shared" si="3"/>
        <v>0</v>
      </c>
      <c r="N16" s="22">
        <f t="shared" si="4"/>
        <v>0</v>
      </c>
      <c r="O16" s="24"/>
    </row>
    <row r="17" s="3" customFormat="1" ht="19" customHeight="1" spans="1:246">
      <c r="A17" s="11">
        <v>12</v>
      </c>
      <c r="B17" s="28" t="s">
        <v>36</v>
      </c>
      <c r="C17" s="29" t="s">
        <v>19</v>
      </c>
      <c r="D17" s="29" t="s">
        <v>37</v>
      </c>
      <c r="E17" s="30" t="s">
        <v>38</v>
      </c>
      <c r="F17" s="30">
        <v>400</v>
      </c>
      <c r="G17" s="31"/>
      <c r="H17" s="32">
        <f>F17*G17</f>
        <v>0</v>
      </c>
      <c r="I17" s="22"/>
      <c r="J17" s="23" t="s">
        <v>22</v>
      </c>
      <c r="K17" s="22"/>
      <c r="L17" s="32">
        <v>2</v>
      </c>
      <c r="M17" s="22">
        <f t="shared" si="3"/>
        <v>0</v>
      </c>
      <c r="N17" s="22">
        <f t="shared" si="4"/>
        <v>0</v>
      </c>
      <c r="O17" s="33"/>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row>
    <row r="18" s="3" customFormat="1" ht="19" customHeight="1" spans="1:246">
      <c r="A18" s="11">
        <v>13</v>
      </c>
      <c r="B18" s="28" t="s">
        <v>39</v>
      </c>
      <c r="C18" s="29" t="s">
        <v>19</v>
      </c>
      <c r="D18" s="12" t="s">
        <v>40</v>
      </c>
      <c r="E18" s="30" t="s">
        <v>38</v>
      </c>
      <c r="F18" s="30">
        <v>400</v>
      </c>
      <c r="G18" s="31"/>
      <c r="H18" s="32">
        <f>F18*G18</f>
        <v>0</v>
      </c>
      <c r="I18" s="22"/>
      <c r="J18" s="23" t="s">
        <v>22</v>
      </c>
      <c r="K18" s="22"/>
      <c r="L18" s="32">
        <v>2</v>
      </c>
      <c r="M18" s="22">
        <f t="shared" si="3"/>
        <v>0</v>
      </c>
      <c r="N18" s="22">
        <f t="shared" si="4"/>
        <v>0</v>
      </c>
      <c r="O18" s="33"/>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row>
    <row r="19" s="4" customFormat="1" ht="18.75" customHeight="1" spans="1:246">
      <c r="A19" s="11">
        <v>14</v>
      </c>
      <c r="B19" s="28" t="s">
        <v>41</v>
      </c>
      <c r="C19" s="29" t="s">
        <v>19</v>
      </c>
      <c r="D19" s="12" t="s">
        <v>42</v>
      </c>
      <c r="E19" s="30" t="s">
        <v>38</v>
      </c>
      <c r="F19" s="30">
        <v>398</v>
      </c>
      <c r="G19" s="31"/>
      <c r="H19" s="32">
        <f>F19*G19</f>
        <v>0</v>
      </c>
      <c r="I19" s="22"/>
      <c r="J19" s="23" t="s">
        <v>22</v>
      </c>
      <c r="K19" s="22"/>
      <c r="L19" s="32">
        <v>6</v>
      </c>
      <c r="M19" s="22">
        <f t="shared" si="3"/>
        <v>0</v>
      </c>
      <c r="N19" s="22">
        <f t="shared" si="4"/>
        <v>0</v>
      </c>
      <c r="O19" s="33"/>
    </row>
    <row r="20" s="2" customFormat="1" ht="22" customHeight="1" spans="1:246">
      <c r="A20" s="11">
        <v>15</v>
      </c>
      <c r="B20" s="19" t="s">
        <v>43</v>
      </c>
      <c r="C20" s="34"/>
      <c r="D20" s="35"/>
      <c r="E20" s="11" t="s">
        <v>44</v>
      </c>
      <c r="F20" s="11">
        <v>10</v>
      </c>
      <c r="G20" s="22"/>
      <c r="H20" s="22"/>
      <c r="I20" s="22"/>
      <c r="J20" s="23" t="s">
        <v>45</v>
      </c>
      <c r="K20" s="22"/>
      <c r="L20" s="22"/>
      <c r="M20" s="22"/>
      <c r="N20" s="22">
        <f>K20*F20</f>
        <v>0</v>
      </c>
      <c r="O20" s="24"/>
    </row>
    <row r="21" s="2" customFormat="1" ht="22" customHeight="1" spans="1:246">
      <c r="A21" s="11"/>
      <c r="B21" s="19" t="s">
        <v>46</v>
      </c>
      <c r="C21" s="34"/>
      <c r="D21"/>
      <c r="E21" s="11" t="s">
        <v>47</v>
      </c>
      <c r="F21" s="11"/>
      <c r="G21" s="22"/>
      <c r="H21" s="22">
        <f>SUM(H6:H20)</f>
        <v>0</v>
      </c>
      <c r="I21" s="22"/>
      <c r="J21" s="22"/>
      <c r="K21" s="22"/>
      <c r="L21" s="22"/>
      <c r="M21" s="22">
        <f>SUM(M6:M20)</f>
        <v>0</v>
      </c>
      <c r="N21" s="22">
        <f>SUM(N6:N20)</f>
        <v>0</v>
      </c>
      <c r="O21" s="24"/>
    </row>
    <row r="22" s="2" customFormat="1" ht="22" customHeight="1" spans="1:246">
      <c r="A22" s="11" t="s">
        <v>48</v>
      </c>
      <c r="B22" s="19" t="s">
        <v>49</v>
      </c>
      <c r="C22" s="34"/>
      <c r="D22" s="35"/>
      <c r="E22" s="11"/>
      <c r="F22" s="11"/>
      <c r="G22" s="22"/>
      <c r="H22" s="36"/>
      <c r="I22" s="36"/>
      <c r="J22" s="36"/>
      <c r="K22" s="36"/>
      <c r="L22" s="36"/>
      <c r="M22" s="36"/>
      <c r="N22" s="36"/>
      <c r="O22" s="24"/>
    </row>
    <row r="23" s="2" customFormat="1" ht="46" customHeight="1" spans="1:246">
      <c r="A23" s="11">
        <v>1</v>
      </c>
      <c r="B23" s="19" t="s">
        <v>50</v>
      </c>
      <c r="C23" s="37" t="s">
        <v>32</v>
      </c>
      <c r="D23" s="35"/>
      <c r="E23" s="11" t="s">
        <v>21</v>
      </c>
      <c r="F23" s="11">
        <v>14</v>
      </c>
      <c r="G23" s="22"/>
      <c r="H23" s="22">
        <f>G23*F23</f>
        <v>0</v>
      </c>
      <c r="I23" s="22"/>
      <c r="J23" s="22" t="s">
        <v>22</v>
      </c>
      <c r="K23" s="22"/>
      <c r="L23" s="22">
        <v>2</v>
      </c>
      <c r="M23" s="22">
        <f>L23*K23*I23</f>
        <v>0</v>
      </c>
      <c r="N23" s="22">
        <f>M23+H23</f>
        <v>0</v>
      </c>
      <c r="O23" s="24"/>
    </row>
    <row r="24" s="3" customFormat="1" ht="19" customHeight="1" spans="1:246">
      <c r="A24" s="11">
        <v>2</v>
      </c>
      <c r="B24" s="28" t="s">
        <v>51</v>
      </c>
      <c r="C24" s="38" t="s">
        <v>19</v>
      </c>
      <c r="D24" s="38" t="s">
        <v>37</v>
      </c>
      <c r="E24" s="30" t="s">
        <v>38</v>
      </c>
      <c r="F24" s="30">
        <v>450</v>
      </c>
      <c r="G24" s="31"/>
      <c r="H24" s="32">
        <f t="shared" ref="H24:H26" si="5">F24*G24</f>
        <v>0</v>
      </c>
      <c r="I24" s="32"/>
      <c r="J24" s="22" t="s">
        <v>22</v>
      </c>
      <c r="K24" s="22"/>
      <c r="L24" s="32">
        <v>2</v>
      </c>
      <c r="M24" s="22">
        <f>L24*K24*I24</f>
        <v>0</v>
      </c>
      <c r="N24" s="22">
        <f>M24+H24</f>
        <v>0</v>
      </c>
      <c r="O24" s="33"/>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row>
    <row r="25" s="3" customFormat="1" ht="19" customHeight="1" spans="1:246">
      <c r="A25" s="11">
        <v>3</v>
      </c>
      <c r="B25" s="28" t="s">
        <v>52</v>
      </c>
      <c r="C25" s="38" t="s">
        <v>19</v>
      </c>
      <c r="D25" s="35" t="s">
        <v>40</v>
      </c>
      <c r="E25" s="30" t="s">
        <v>38</v>
      </c>
      <c r="F25" s="30">
        <v>450</v>
      </c>
      <c r="G25" s="31"/>
      <c r="H25" s="32">
        <f t="shared" si="5"/>
        <v>0</v>
      </c>
      <c r="I25" s="32"/>
      <c r="J25" s="22" t="s">
        <v>22</v>
      </c>
      <c r="K25" s="22"/>
      <c r="L25" s="32">
        <v>2</v>
      </c>
      <c r="M25" s="22">
        <f>L25*K25*I25</f>
        <v>0</v>
      </c>
      <c r="N25" s="22">
        <f>M25+H25</f>
        <v>0</v>
      </c>
      <c r="O25" s="33"/>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row>
    <row r="26" s="4" customFormat="1" ht="18.75" customHeight="1" spans="1:246">
      <c r="A26" s="11">
        <v>4</v>
      </c>
      <c r="B26" s="28" t="s">
        <v>41</v>
      </c>
      <c r="C26" s="38" t="s">
        <v>19</v>
      </c>
      <c r="D26" s="35" t="s">
        <v>42</v>
      </c>
      <c r="E26" s="30" t="s">
        <v>38</v>
      </c>
      <c r="F26" s="30">
        <v>450</v>
      </c>
      <c r="G26" s="31"/>
      <c r="H26" s="32">
        <f t="shared" si="5"/>
        <v>0</v>
      </c>
      <c r="I26" s="32"/>
      <c r="J26" s="22" t="s">
        <v>22</v>
      </c>
      <c r="K26" s="22"/>
      <c r="L26" s="32">
        <v>9</v>
      </c>
      <c r="M26" s="22">
        <f>L26*K26*I26</f>
        <v>0</v>
      </c>
      <c r="N26" s="22">
        <f>M26+H26</f>
        <v>0</v>
      </c>
      <c r="O26" s="33"/>
    </row>
    <row r="27" s="2" customFormat="1" ht="22" customHeight="1" spans="1:246">
      <c r="A27" s="11">
        <v>5</v>
      </c>
      <c r="B27" s="19" t="s">
        <v>53</v>
      </c>
      <c r="C27" s="34"/>
      <c r="D27" s="35"/>
      <c r="E27" s="11" t="s">
        <v>54</v>
      </c>
      <c r="F27" s="11">
        <v>10</v>
      </c>
      <c r="G27" s="22"/>
      <c r="H27" s="22">
        <f>G27*F27</f>
        <v>0</v>
      </c>
      <c r="I27" s="22"/>
      <c r="J27" s="22" t="s">
        <v>45</v>
      </c>
      <c r="K27" s="22"/>
      <c r="L27" s="22"/>
      <c r="M27" s="22">
        <f>L27*K27*I27</f>
        <v>0</v>
      </c>
      <c r="N27" s="22">
        <f>K27*F27</f>
        <v>0</v>
      </c>
      <c r="O27" s="24"/>
    </row>
    <row r="28" s="2" customFormat="1" ht="22" customHeight="1" spans="1:246">
      <c r="A28" s="11"/>
      <c r="B28" s="19" t="s">
        <v>46</v>
      </c>
      <c r="C28" s="39"/>
      <c r="D28" s="35"/>
      <c r="E28" s="11" t="s">
        <v>47</v>
      </c>
      <c r="F28" s="11"/>
      <c r="G28" s="22"/>
      <c r="H28" s="36">
        <f>SUM(H23:H27)</f>
        <v>0</v>
      </c>
      <c r="I28" s="36"/>
      <c r="J28" s="36"/>
      <c r="K28" s="36"/>
      <c r="L28" s="36"/>
      <c r="M28" s="36">
        <f>SUM(M23:M27)</f>
        <v>0</v>
      </c>
      <c r="N28" s="36">
        <f>SUM(N23:N27)</f>
        <v>0</v>
      </c>
      <c r="O28" s="24"/>
    </row>
    <row r="29" s="2" customFormat="1" ht="22" customHeight="1" spans="1:246">
      <c r="A29" s="11"/>
      <c r="B29" s="19" t="s">
        <v>55</v>
      </c>
      <c r="C29" s="38"/>
      <c r="D29" s="38"/>
      <c r="E29" s="11" t="s">
        <v>47</v>
      </c>
      <c r="F29" s="11"/>
      <c r="G29" s="22"/>
      <c r="H29" s="22">
        <f>H28+H21</f>
        <v>0</v>
      </c>
      <c r="I29" s="22"/>
      <c r="J29" s="22"/>
      <c r="K29" s="22"/>
      <c r="L29" s="22"/>
      <c r="M29" s="22">
        <f>M28+M21</f>
        <v>0</v>
      </c>
      <c r="N29" s="22">
        <f>N28+N21</f>
        <v>0</v>
      </c>
      <c r="O29" s="24"/>
    </row>
    <row r="30" s="2" customFormat="1" ht="22" customHeight="1" spans="1:246">
      <c r="A30" s="11"/>
      <c r="B30" s="19" t="s">
        <v>56</v>
      </c>
      <c r="C30" s="40"/>
      <c r="D30" s="40"/>
      <c r="E30" s="11" t="s">
        <v>47</v>
      </c>
      <c r="F30" s="11"/>
      <c r="G30" s="22"/>
      <c r="H30" s="22"/>
      <c r="I30" s="22"/>
      <c r="J30" s="22"/>
      <c r="K30" s="22"/>
      <c r="L30" s="22"/>
      <c r="M30" s="22"/>
      <c r="N30" s="22">
        <f>N29*0.05</f>
        <v>0</v>
      </c>
      <c r="O30" s="24"/>
    </row>
    <row r="31" s="2" customFormat="1" ht="22" customHeight="1" spans="1:246">
      <c r="A31" s="11"/>
      <c r="B31" s="19" t="s">
        <v>57</v>
      </c>
      <c r="C31" s="41"/>
      <c r="D31" s="42"/>
      <c r="E31" s="11" t="s">
        <v>47</v>
      </c>
      <c r="F31" s="11"/>
      <c r="G31" s="22"/>
      <c r="H31" s="22"/>
      <c r="I31" s="22"/>
      <c r="J31" s="22"/>
      <c r="K31" s="22"/>
      <c r="L31" s="22"/>
      <c r="M31" s="22"/>
      <c r="N31" s="22">
        <f>(N30+N29)*0.09</f>
        <v>0</v>
      </c>
      <c r="O31" s="24"/>
    </row>
    <row r="32" s="2" customFormat="1" ht="22" customHeight="1" spans="1:246">
      <c r="A32" s="11"/>
      <c r="B32" s="19" t="s">
        <v>58</v>
      </c>
      <c r="C32" s="41"/>
      <c r="D32" s="43"/>
      <c r="E32" s="11" t="s">
        <v>47</v>
      </c>
      <c r="F32" s="11"/>
      <c r="G32" s="22"/>
      <c r="H32" s="22"/>
      <c r="I32" s="22"/>
      <c r="J32" s="22"/>
      <c r="K32" s="22"/>
      <c r="L32" s="22"/>
      <c r="M32" s="22"/>
      <c r="N32" s="22">
        <f>SUM(N29:N31)</f>
        <v>0</v>
      </c>
      <c r="O32" s="25"/>
    </row>
    <row r="33" s="2" customFormat="1" ht="35" customHeight="1" spans="1:15">
      <c r="A33" s="44" t="s">
        <v>59</v>
      </c>
      <c r="B33" s="44"/>
      <c r="C33" s="45"/>
      <c r="D33" s="45"/>
      <c r="E33" s="44"/>
      <c r="F33" s="44"/>
      <c r="G33" s="44"/>
      <c r="H33" s="44"/>
      <c r="I33" s="44"/>
      <c r="J33" s="44"/>
      <c r="K33" s="44"/>
      <c r="L33" s="44"/>
      <c r="M33" s="44"/>
      <c r="N33" s="44"/>
      <c r="O33" s="44"/>
    </row>
    <row r="34" s="2" customFormat="1" ht="22" customHeight="1" spans="1:15">
      <c r="A34" s="46"/>
      <c r="B34" s="47" t="s">
        <v>60</v>
      </c>
      <c r="C34" s="48"/>
      <c r="D34" s="48"/>
      <c r="E34" s="47"/>
      <c r="F34" s="47"/>
      <c r="G34" s="47"/>
      <c r="H34" s="47"/>
      <c r="I34" s="47"/>
      <c r="J34" s="47"/>
      <c r="K34" s="47"/>
      <c r="L34" s="47"/>
      <c r="M34" s="47"/>
      <c r="N34" s="47"/>
      <c r="O34" s="47"/>
    </row>
    <row r="35" s="2" customFormat="1" ht="22" customHeight="1" spans="1:15">
      <c r="A35" s="46"/>
      <c r="B35" s="49" t="s">
        <v>61</v>
      </c>
      <c r="C35" s="48"/>
      <c r="D35" s="48"/>
      <c r="E35" s="49"/>
      <c r="F35" s="49"/>
      <c r="G35" s="49"/>
      <c r="H35" s="49"/>
      <c r="I35" s="49"/>
      <c r="J35" s="49"/>
      <c r="K35" s="49"/>
      <c r="L35" s="49"/>
      <c r="M35" s="49"/>
      <c r="N35" s="49"/>
      <c r="O35" s="49"/>
    </row>
    <row r="36" ht="21" customHeight="1" spans="1:15">
      <c r="C36" s="48"/>
      <c r="D36" s="48"/>
      <c r="G36" s="50"/>
      <c r="H36" s="50"/>
      <c r="I36" s="50"/>
      <c r="J36" s="50"/>
      <c r="K36" s="50"/>
      <c r="L36" s="50"/>
      <c r="M36" s="50"/>
      <c r="N36" s="50"/>
      <c r="O36" s="50"/>
    </row>
    <row r="37" ht="21" customHeight="1" spans="1:15">
      <c r="C37" s="51"/>
      <c r="D37" s="51"/>
      <c r="G37" s="52"/>
      <c r="H37" s="52"/>
      <c r="I37" s="52"/>
      <c r="J37" s="52"/>
      <c r="K37" s="52"/>
      <c r="L37" s="52"/>
      <c r="M37" s="52"/>
      <c r="N37" s="52"/>
      <c r="O37" s="52"/>
    </row>
    <row r="38" spans="1:15">
      <c r="C38" s="53"/>
      <c r="D38" s="53"/>
    </row>
    <row r="39" spans="1:15">
      <c r="C39" s="54"/>
      <c r="D39" s="54"/>
    </row>
    <row r="40" spans="1:15">
      <c r="C40" s="54"/>
      <c r="D40" s="54"/>
    </row>
    <row r="41" spans="1:15">
      <c r="C41" s="54"/>
      <c r="D41" s="54"/>
    </row>
    <row r="42" spans="1:15">
      <c r="C42" s="54"/>
      <c r="D42" s="54"/>
    </row>
    <row r="43" spans="1:15">
      <c r="C43" s="54"/>
      <c r="D43" s="54"/>
    </row>
  </sheetData>
  <mergeCells count="8">
    <mergeCell ref="A1:O1"/>
    <mergeCell ref="A2:O2"/>
    <mergeCell ref="A3:O3"/>
    <mergeCell ref="B5:G5"/>
    <mergeCell ref="A33:O33"/>
    <mergeCell ref="B34:O34"/>
    <mergeCell ref="G36:O36"/>
    <mergeCell ref="G37:O37"/>
  </mergeCells>
  <printOptions horizontalCentered="1"/>
  <pageMargins left="0.236111111111111" right="0.236111111111111" top="0.904861111111111" bottom="0.904861111111111" header="0.393055555555556" footer="0.314583333333333"/>
  <pageSetup paperSize="9" orientation="landscape" verticalDpi="300"/>
  <headerFooter alignWithMargins="0">
    <oddHeader>&amp;L&amp;G&amp;C&amp;26广东耀安消防设备工程有限公司</oddHeader>
    <oddFooter>&amp;C&amp;10&amp;X公司地址：广州市海珠区江南大道南689-709号（单号）九层自编916室  电话：020-84124316
门市地址：广州市海珠区江南大道南713号荣熙商务中心2号楼 B110  耀安消防 电话：020-34111901 020-34344392  传真：020-34111901  
E-mail: hlc88@163.com  网址：www.yiuon.com&amp;R&amp;9第&amp;P页，共&amp;N页</oddFooter>
  </headerFooter>
  <legacyDrawingHF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招标办ZBB</cp:lastModifiedBy>
  <dcterms:created xsi:type="dcterms:W3CDTF">2009-04-03T01:54:00Z</dcterms:created>
  <cp:lastPrinted>2021-04-05T07:58:00Z</cp:lastPrinted>
  <dcterms:modified xsi:type="dcterms:W3CDTF">2026-09-16T04:00:16Z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17B43423966E4FEF955D1B5E3559B6E8_13</vt:lpwstr>
  </property>
  <property fmtid="{D5CDD505-2E9C-101B-9397-08002B2CF9AE}" pid="4" name="CalculationRule">
    <vt:i4>0</vt:i4>
  </property>
</Properties>
</file>